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бюджет 2025\"/>
    </mc:Choice>
  </mc:AlternateContent>
  <bookViews>
    <workbookView xWindow="0" yWindow="0" windowWidth="23040" windowHeight="9072"/>
  </bookViews>
  <sheets>
    <sheet name="доходы" sheetId="1" r:id="rId1"/>
  </sheets>
  <definedNames>
    <definedName name="_xlnm.Print_Area" localSheetId="0">доходы!$A$1:$E$45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2" i="1"/>
  <c r="D31" i="1" s="1"/>
  <c r="E32" i="1"/>
  <c r="C32" i="1"/>
  <c r="C31" i="1" s="1"/>
  <c r="C35" i="1"/>
  <c r="D35" i="1"/>
  <c r="E35" i="1"/>
  <c r="C34" i="1" l="1"/>
  <c r="C44" i="1" s="1"/>
  <c r="E34" i="1"/>
  <c r="D34" i="1"/>
  <c r="D29" i="1"/>
  <c r="E29" i="1"/>
  <c r="E26" i="1" s="1"/>
  <c r="C29" i="1"/>
  <c r="D27" i="1"/>
  <c r="D26" i="1" s="1"/>
  <c r="E27" i="1"/>
  <c r="C27" i="1"/>
  <c r="C26" i="1" s="1"/>
  <c r="D24" i="1"/>
  <c r="E24" i="1"/>
  <c r="D22" i="1"/>
  <c r="D21" i="1" s="1"/>
  <c r="E22" i="1"/>
  <c r="E21" i="1" s="1"/>
  <c r="C24" i="1"/>
  <c r="C22" i="1"/>
  <c r="C21" i="1" s="1"/>
  <c r="D19" i="1"/>
  <c r="D18" i="1" s="1"/>
  <c r="E19" i="1"/>
  <c r="E18" i="1" s="1"/>
  <c r="C19" i="1"/>
  <c r="D13" i="1"/>
  <c r="D12" i="1" s="1"/>
  <c r="E13" i="1"/>
  <c r="C13" i="1"/>
  <c r="E12" i="1"/>
  <c r="C12" i="1"/>
  <c r="D10" i="1"/>
  <c r="D9" i="1" s="1"/>
  <c r="E10" i="1"/>
  <c r="E9" i="1" s="1"/>
  <c r="C10" i="1"/>
  <c r="C9" i="1" s="1"/>
  <c r="C18" i="1" l="1"/>
  <c r="C8" i="1" s="1"/>
  <c r="E8" i="1"/>
  <c r="E44" i="1" s="1"/>
  <c r="D8" i="1"/>
  <c r="D44" i="1" s="1"/>
</calcChain>
</file>

<file path=xl/sharedStrings.xml><?xml version="1.0" encoding="utf-8"?>
<sst xmlns="http://schemas.openxmlformats.org/spreadsheetml/2006/main" count="81" uniqueCount="81">
  <si>
    <t>Код классификации доходов бюджетов Российской Федерации</t>
  </si>
  <si>
    <t>Наименование доходов</t>
  </si>
  <si>
    <t>Сумма, руб.</t>
  </si>
  <si>
    <t>2025 год</t>
  </si>
  <si>
    <t>2026 год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</si>
  <si>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</si>
  <si>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</si>
  <si>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</si>
  <si>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</si>
  <si>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</si>
  <si>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</si>
  <si>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</si>
  <si>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</si>
  <si>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</si>
  <si>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</si>
  <si>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</si>
  <si>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182 1 03 02231 01 0000 110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</si>
  <si>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</si>
  <si>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</si>
  <si>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</si>
  <si>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</si>
  <si>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</si>
  <si>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</si>
  <si>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</si>
  <si>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</si>
  <si>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</si>
  <si>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</si>
  <si>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</si>
  <si>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</si>
  <si>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</si>
  <si>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000 1 06 06000 00 0000 110</t>
  </si>
  <si>
    <t>Земельный налог</t>
  </si>
  <si>
    <t>000 1 06 06030 00 0000 110</t>
  </si>
  <si>
    <t xml:space="preserve">Земельный налог с организаций </t>
  </si>
  <si>
    <t>182 1 06 06033 13 0000 110</t>
  </si>
  <si>
    <t>Земельный налог с организаций, обладающих земельным участком, расположенным в границах городских поселений</t>
  </si>
  <si>
    <t>000 1 06 06040 00 0000 110</t>
  </si>
  <si>
    <t>Земельный налог с физических лиц</t>
  </si>
  <si>
    <t>182 1 06 06043 13 0000 110</t>
  </si>
  <si>
    <t>Земельный налог с физических лиц, обладающих земельным участком, расположенным в границах  городских  поселений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</si>
  <si>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</si>
  <si>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</si>
  <si>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</si>
  <si>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</si>
  <si>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922 1 11 05013 13 0000 120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</si>
  <si>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</si>
  <si>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</si>
  <si>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</si>
  <si>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922 1 11 05035 13 0000 120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</si>
  <si>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</si>
  <si>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000 1 14 00000 00 0000 000</t>
  </si>
  <si>
    <t>Доходы от продажи материальных и нематериальных активов</t>
  </si>
  <si>
    <t>000 1 14 06000 00 0000 430</t>
  </si>
  <si>
    <t xml:space="preserve"> Доходы от продажи земельных участков, находящихся в государственной и муниципальной собственности</t>
  </si>
  <si>
    <t>922 1 14 06013 13 0000 430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</si>
  <si>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</si>
  <si>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</si>
  <si>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</si>
  <si>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000 2 02 00000 00 0000 000</t>
  </si>
  <si>
    <t xml:space="preserve">Безвозмездные поступления от других бюджетов бюджетной системы Российской Федерации </t>
  </si>
  <si>
    <t>922 2 02 15001 13 0000 150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</si>
  <si>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</si>
  <si>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922 2 02 20041 13 0000 150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</si>
  <si>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</si>
  <si>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922 2 02 25519 13 0000 150</t>
  </si>
  <si>
    <t>Субсидии бюджетам городских поселений на поддержку отрасли культуры</t>
  </si>
  <si>
    <t>922 2 02 25467 13 0000 150</t>
  </si>
  <si>
    <t>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 50 тыс человек</t>
  </si>
  <si>
    <t>922 2 02 29999 13 0000 150</t>
  </si>
  <si>
    <t>Прочие субсидии бюджетам городских поселений</t>
  </si>
  <si>
    <t>922 2 02 35118 13 0000 150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</si>
  <si>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</si>
  <si>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Всего доходов от всех источников:</t>
  </si>
  <si>
    <t xml:space="preserve">Приложение 2
к решению
Совета Каменского городского поселения
от  № 
</t>
  </si>
  <si>
    <t>922 2 02 15009 13 0000 150</t>
  </si>
  <si>
    <t>Дотации бюджетам городских поселений на частичную компенсацию дополнительных расходов на повышение оплаты труда работников бюджетной сферы и иные цели</t>
  </si>
  <si>
    <t>2027 год</t>
  </si>
  <si>
    <t>Доходы бюджета Каменского городского поселения по кодам классификации доходов бюджетов на 2025 год и на плановый период 2026 и 2027 годов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</si>
  <si>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</si>
  <si>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922 2 02 45784 13 0000 150</t>
  </si>
  <si>
    <t>Прочии межбюджетные трансферты,передоваемые бюджетам городских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</si>
</sst>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0" fillId="0" borderId="0" xfId="0" applyAlignment="1">
      <alignment vertical="top"/>
    </xf>
    <xf numFmtId="4" fontId="1" fillId="0" borderId="2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0" xfId="0" applyBorder="1"/>
    <xf numFmtId="4" fontId="1" fillId="0" borderId="0" xfId="0" applyNumberFormat="1" applyFont="1" applyBorder="1" applyAlignment="1">
      <alignment horizontal="right" vertical="top" wrapText="1"/>
    </xf>
    <xf numFmtId="0" fontId="6" fillId="3" borderId="1" xfId="1" applyNumberFormat="1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justify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view="pageBreakPreview" topLeftCell="A40" zoomScale="80" zoomScaleNormal="80" zoomScaleSheetLayoutView="80" workbookViewId="0">
      <selection activeCell="F40" sqref="F40"/>
    </sheetView>
  </sheetViews>
  <sheetFormatPr defaultRowHeight="14.4" x14ac:dyDescent="0.3"/>
  <cols>
    <col min="1" max="1" width="28.5546875" style="1" customWidth="1"/>
    <col min="2" max="2" width="44.77734375" style="1" customWidth="1"/>
    <col min="3" max="3" width="16.44140625" style="1" customWidth="1"/>
    <col min="4" max="4" width="15.77734375" style="1" customWidth="1"/>
    <col min="5" max="5" width="14.77734375" style="1" customWidth="1"/>
    <col min="6" max="6" width="15.77734375" customWidth="1"/>
  </cols>
  <sheetData>
    <row r="1" spans="1:6" ht="70.2" customHeight="1" x14ac:dyDescent="0.3">
      <c r="D1" s="19" t="s">
        <v>73</v>
      </c>
      <c r="E1" s="19"/>
    </row>
    <row r="3" spans="1:6" ht="22.2" customHeight="1" x14ac:dyDescent="0.3">
      <c r="A3" s="18" t="s">
        <v>77</v>
      </c>
      <c r="B3" s="18"/>
      <c r="C3" s="18"/>
      <c r="D3" s="18"/>
      <c r="E3" s="18"/>
    </row>
    <row r="4" spans="1:6" ht="12.6" customHeight="1" x14ac:dyDescent="0.3">
      <c r="A4" s="17"/>
      <c r="B4" s="17"/>
      <c r="C4" s="17"/>
      <c r="D4" s="17"/>
      <c r="E4" s="17"/>
    </row>
    <row r="5" spans="1:6" ht="19.2" customHeight="1" x14ac:dyDescent="0.3">
      <c r="A5" s="20" t="s">
        <v>0</v>
      </c>
      <c r="B5" s="20" t="s">
        <v>1</v>
      </c>
      <c r="C5" s="20" t="s">
        <v>2</v>
      </c>
      <c r="D5" s="20"/>
      <c r="E5" s="20"/>
    </row>
    <row r="6" spans="1:6" ht="15.6" x14ac:dyDescent="0.3">
      <c r="A6" s="20"/>
      <c r="B6" s="20"/>
      <c r="C6" s="3" t="s">
        <v>3</v>
      </c>
      <c r="D6" s="3" t="s">
        <v>4</v>
      </c>
      <c r="E6" s="3" t="s">
        <v>76</v>
      </c>
    </row>
    <row r="7" spans="1:6" ht="15.6" x14ac:dyDescent="0.3">
      <c r="A7" s="3">
        <v>1</v>
      </c>
      <c r="B7" s="3">
        <v>2</v>
      </c>
      <c r="C7" s="3">
        <v>3</v>
      </c>
      <c r="D7" s="3">
        <v>4</v>
      </c>
      <c r="E7" s="3">
        <v>5</v>
      </c>
    </row>
    <row r="8" spans="1:6" ht="15.6" x14ac:dyDescent="0.3">
      <c r="A8" s="3" t="s">
        <v>5</v>
      </c>
      <c r="B8" s="4" t="s">
        <v>6</v>
      </c>
      <c r="C8" s="5">
        <f>C9+C12++C18+C26+C31</f>
        <v>22872973.739999998</v>
      </c>
      <c r="D8" s="5">
        <f>D9+D12++D18+D26+D31</f>
        <v>22792445.600000001</v>
      </c>
      <c r="E8" s="5">
        <f>E9+E12++E18+E26+E31</f>
        <v>23212974.27</v>
      </c>
    </row>
    <row r="9" spans="1:6" ht="15.6" x14ac:dyDescent="0.3">
      <c r="A9" s="3" t="s">
        <v>7</v>
      </c>
      <c r="B9" s="4" t="s">
        <v>8</v>
      </c>
      <c r="C9" s="5">
        <f>C10</f>
        <v>20200940.739999998</v>
      </c>
      <c r="D9" s="5">
        <f t="shared" ref="D9:E9" si="0">D10</f>
        <v>20098412.600000001</v>
      </c>
      <c r="E9" s="5">
        <f t="shared" si="0"/>
        <v>20110941.27</v>
      </c>
    </row>
    <row r="10" spans="1:6" ht="15.6" x14ac:dyDescent="0.3">
      <c r="A10" s="6" t="s">
        <v>9</v>
      </c>
      <c r="B10" s="7" t="s">
        <v>10</v>
      </c>
      <c r="C10" s="8">
        <f>C11</f>
        <v>20200940.739999998</v>
      </c>
      <c r="D10" s="8">
        <f t="shared" ref="D10:E10" si="1">D11</f>
        <v>20098412.600000001</v>
      </c>
      <c r="E10" s="8">
        <f t="shared" si="1"/>
        <v>20110941.27</v>
      </c>
    </row>
    <row r="11" spans="1:6" ht="161.4" customHeight="1" x14ac:dyDescent="0.3">
      <c r="A11" s="6" t="s">
        <v>11</v>
      </c>
      <c r="B11" s="7" t="s">
        <v>78</v>
      </c>
      <c r="C11" s="8">
        <v>20200940.739999998</v>
      </c>
      <c r="D11" s="8">
        <v>20098412.600000001</v>
      </c>
      <c r="E11" s="8">
        <v>20110941.27</v>
      </c>
      <c r="F11" s="2"/>
    </row>
    <row r="12" spans="1:6" ht="46.8" x14ac:dyDescent="0.3">
      <c r="A12" s="9" t="s">
        <v>12</v>
      </c>
      <c r="B12" s="4" t="s">
        <v>13</v>
      </c>
      <c r="C12" s="5">
        <f>C13</f>
        <v>981700</v>
      </c>
      <c r="D12" s="5">
        <f t="shared" ref="D12:E12" si="2">D13</f>
        <v>1003700</v>
      </c>
      <c r="E12" s="5">
        <f t="shared" si="2"/>
        <v>1411700</v>
      </c>
    </row>
    <row r="13" spans="1:6" ht="46.8" x14ac:dyDescent="0.3">
      <c r="A13" s="9" t="s">
        <v>14</v>
      </c>
      <c r="B13" s="4" t="s">
        <v>15</v>
      </c>
      <c r="C13" s="5">
        <f>C14+C15+C16+C17</f>
        <v>981700</v>
      </c>
      <c r="D13" s="5">
        <f t="shared" ref="D13:E13" si="3">D14+D15+D16+D17</f>
        <v>1003700</v>
      </c>
      <c r="E13" s="5">
        <f t="shared" si="3"/>
        <v>1411700</v>
      </c>
    </row>
    <row r="14" spans="1:6" ht="161.4" customHeight="1" x14ac:dyDescent="0.3">
      <c r="A14" s="10" t="s">
        <v>16</v>
      </c>
      <c r="B14" s="7" t="s">
        <v>17</v>
      </c>
      <c r="C14" s="8">
        <v>513500</v>
      </c>
      <c r="D14" s="8">
        <v>525500</v>
      </c>
      <c r="E14" s="8">
        <v>738000</v>
      </c>
    </row>
    <row r="15" spans="1:6" ht="192" customHeight="1" x14ac:dyDescent="0.3">
      <c r="A15" s="10" t="s">
        <v>18</v>
      </c>
      <c r="B15" s="7" t="s">
        <v>19</v>
      </c>
      <c r="C15" s="8">
        <v>2300</v>
      </c>
      <c r="D15" s="8">
        <v>2400</v>
      </c>
      <c r="E15" s="8">
        <v>3400</v>
      </c>
    </row>
    <row r="16" spans="1:6" ht="159" customHeight="1" x14ac:dyDescent="0.3">
      <c r="A16" s="10" t="s">
        <v>20</v>
      </c>
      <c r="B16" s="11" t="s">
        <v>21</v>
      </c>
      <c r="C16" s="8">
        <v>518500</v>
      </c>
      <c r="D16" s="8">
        <v>528100</v>
      </c>
      <c r="E16" s="8">
        <v>741000</v>
      </c>
    </row>
    <row r="17" spans="1:5" ht="159.6" customHeight="1" x14ac:dyDescent="0.3">
      <c r="A17" s="6" t="s">
        <v>22</v>
      </c>
      <c r="B17" s="11" t="s">
        <v>23</v>
      </c>
      <c r="C17" s="8">
        <v>-52600</v>
      </c>
      <c r="D17" s="8">
        <v>-52300</v>
      </c>
      <c r="E17" s="8">
        <v>-70700</v>
      </c>
    </row>
    <row r="18" spans="1:5" ht="15.6" x14ac:dyDescent="0.3">
      <c r="A18" s="3" t="s">
        <v>24</v>
      </c>
      <c r="B18" s="4" t="s">
        <v>25</v>
      </c>
      <c r="C18" s="5">
        <f>C19+C21</f>
        <v>1522000</v>
      </c>
      <c r="D18" s="5">
        <f t="shared" ref="D18:E18" si="4">D19+D21</f>
        <v>1522000</v>
      </c>
      <c r="E18" s="5">
        <f t="shared" si="4"/>
        <v>1522000</v>
      </c>
    </row>
    <row r="19" spans="1:5" ht="15.6" x14ac:dyDescent="0.3">
      <c r="A19" s="3" t="s">
        <v>26</v>
      </c>
      <c r="B19" s="4" t="s">
        <v>27</v>
      </c>
      <c r="C19" s="5">
        <f>C20</f>
        <v>307000</v>
      </c>
      <c r="D19" s="5">
        <f t="shared" ref="D19:E19" si="5">D20</f>
        <v>307000</v>
      </c>
      <c r="E19" s="5">
        <f t="shared" si="5"/>
        <v>307000</v>
      </c>
    </row>
    <row r="20" spans="1:5" ht="64.2" customHeight="1" x14ac:dyDescent="0.3">
      <c r="A20" s="6" t="s">
        <v>28</v>
      </c>
      <c r="B20" s="7" t="s">
        <v>29</v>
      </c>
      <c r="C20" s="8">
        <v>307000</v>
      </c>
      <c r="D20" s="8">
        <v>307000</v>
      </c>
      <c r="E20" s="8">
        <v>307000</v>
      </c>
    </row>
    <row r="21" spans="1:5" ht="15.6" x14ac:dyDescent="0.3">
      <c r="A21" s="3" t="s">
        <v>30</v>
      </c>
      <c r="B21" s="4" t="s">
        <v>31</v>
      </c>
      <c r="C21" s="5">
        <f>C22+C24</f>
        <v>1215000</v>
      </c>
      <c r="D21" s="5">
        <f t="shared" ref="D21:E21" si="6">D22+D24</f>
        <v>1215000</v>
      </c>
      <c r="E21" s="5">
        <f t="shared" si="6"/>
        <v>1215000</v>
      </c>
    </row>
    <row r="22" spans="1:5" ht="15.6" x14ac:dyDescent="0.3">
      <c r="A22" s="6" t="s">
        <v>32</v>
      </c>
      <c r="B22" s="7" t="s">
        <v>33</v>
      </c>
      <c r="C22" s="8">
        <f>C23</f>
        <v>983000</v>
      </c>
      <c r="D22" s="8">
        <f t="shared" ref="D22:E22" si="7">D23</f>
        <v>983000</v>
      </c>
      <c r="E22" s="8">
        <f t="shared" si="7"/>
        <v>983000</v>
      </c>
    </row>
    <row r="23" spans="1:5" ht="49.8" customHeight="1" x14ac:dyDescent="0.3">
      <c r="A23" s="6" t="s">
        <v>34</v>
      </c>
      <c r="B23" s="7" t="s">
        <v>35</v>
      </c>
      <c r="C23" s="8">
        <v>983000</v>
      </c>
      <c r="D23" s="8">
        <v>983000</v>
      </c>
      <c r="E23" s="8">
        <v>983000</v>
      </c>
    </row>
    <row r="24" spans="1:5" ht="15.6" x14ac:dyDescent="0.3">
      <c r="A24" s="6" t="s">
        <v>36</v>
      </c>
      <c r="B24" s="7" t="s">
        <v>37</v>
      </c>
      <c r="C24" s="8">
        <f>C25</f>
        <v>232000</v>
      </c>
      <c r="D24" s="8">
        <f t="shared" ref="D24:E24" si="8">D25</f>
        <v>232000</v>
      </c>
      <c r="E24" s="8">
        <f t="shared" si="8"/>
        <v>232000</v>
      </c>
    </row>
    <row r="25" spans="1:5" ht="62.4" x14ac:dyDescent="0.3">
      <c r="A25" s="6" t="s">
        <v>38</v>
      </c>
      <c r="B25" s="7" t="s">
        <v>39</v>
      </c>
      <c r="C25" s="8">
        <v>232000</v>
      </c>
      <c r="D25" s="8">
        <v>232000</v>
      </c>
      <c r="E25" s="8">
        <v>232000</v>
      </c>
    </row>
    <row r="26" spans="1:5" ht="46.8" x14ac:dyDescent="0.3">
      <c r="A26" s="3" t="s">
        <v>40</v>
      </c>
      <c r="B26" s="4" t="s">
        <v>41</v>
      </c>
      <c r="C26" s="5">
        <f>C27+C29</f>
        <v>133333</v>
      </c>
      <c r="D26" s="5">
        <f t="shared" ref="D26:E26" si="9">D27+D29</f>
        <v>133333</v>
      </c>
      <c r="E26" s="5">
        <f t="shared" si="9"/>
        <v>133333</v>
      </c>
    </row>
    <row r="27" spans="1:5" ht="94.8" customHeight="1" x14ac:dyDescent="0.3">
      <c r="A27" s="6" t="s">
        <v>42</v>
      </c>
      <c r="B27" s="7" t="s">
        <v>43</v>
      </c>
      <c r="C27" s="8">
        <f>C28</f>
        <v>10000</v>
      </c>
      <c r="D27" s="8">
        <f t="shared" ref="D27:E27" si="10">D28</f>
        <v>10000</v>
      </c>
      <c r="E27" s="8">
        <f t="shared" si="10"/>
        <v>10000</v>
      </c>
    </row>
    <row r="28" spans="1:5" ht="112.2" customHeight="1" x14ac:dyDescent="0.3">
      <c r="A28" s="6" t="s">
        <v>44</v>
      </c>
      <c r="B28" s="7" t="s">
        <v>45</v>
      </c>
      <c r="C28" s="8">
        <v>10000</v>
      </c>
      <c r="D28" s="8">
        <v>10000</v>
      </c>
      <c r="E28" s="8">
        <v>10000</v>
      </c>
    </row>
    <row r="29" spans="1:5" ht="129" customHeight="1" x14ac:dyDescent="0.3">
      <c r="A29" s="6" t="s">
        <v>46</v>
      </c>
      <c r="B29" s="7" t="s">
        <v>47</v>
      </c>
      <c r="C29" s="8">
        <f>C30</f>
        <v>123333</v>
      </c>
      <c r="D29" s="8">
        <f t="shared" ref="D29:E29" si="11">D30</f>
        <v>123333</v>
      </c>
      <c r="E29" s="8">
        <f t="shared" si="11"/>
        <v>123333</v>
      </c>
    </row>
    <row r="30" spans="1:5" ht="96" customHeight="1" x14ac:dyDescent="0.3">
      <c r="A30" s="6" t="s">
        <v>48</v>
      </c>
      <c r="B30" s="12" t="s">
        <v>49</v>
      </c>
      <c r="C30" s="8">
        <v>123333</v>
      </c>
      <c r="D30" s="8">
        <v>123333</v>
      </c>
      <c r="E30" s="8">
        <v>123333</v>
      </c>
    </row>
    <row r="31" spans="1:5" ht="31.2" x14ac:dyDescent="0.3">
      <c r="A31" s="3" t="s">
        <v>50</v>
      </c>
      <c r="B31" s="4" t="s">
        <v>51</v>
      </c>
      <c r="C31" s="5">
        <f>C32</f>
        <v>35000</v>
      </c>
      <c r="D31" s="5">
        <f t="shared" ref="D31:E31" si="12">D32</f>
        <v>35000</v>
      </c>
      <c r="E31" s="5">
        <f t="shared" si="12"/>
        <v>35000</v>
      </c>
    </row>
    <row r="32" spans="1:5" ht="46.8" x14ac:dyDescent="0.3">
      <c r="A32" s="6" t="s">
        <v>52</v>
      </c>
      <c r="B32" s="7" t="s">
        <v>53</v>
      </c>
      <c r="C32" s="8">
        <f>C33</f>
        <v>35000</v>
      </c>
      <c r="D32" s="8">
        <f t="shared" ref="D32:E32" si="13">D33</f>
        <v>35000</v>
      </c>
      <c r="E32" s="8">
        <f t="shared" si="13"/>
        <v>35000</v>
      </c>
    </row>
    <row r="33" spans="1:15" ht="62.4" x14ac:dyDescent="0.3">
      <c r="A33" s="6" t="s">
        <v>54</v>
      </c>
      <c r="B33" s="7" t="s">
        <v>55</v>
      </c>
      <c r="C33" s="8">
        <v>35000</v>
      </c>
      <c r="D33" s="8">
        <v>35000</v>
      </c>
      <c r="E33" s="8">
        <v>35000</v>
      </c>
    </row>
    <row r="34" spans="1:15" ht="15.6" x14ac:dyDescent="0.3">
      <c r="A34" s="3" t="s">
        <v>56</v>
      </c>
      <c r="B34" s="4" t="s">
        <v>57</v>
      </c>
      <c r="C34" s="5">
        <f>C35</f>
        <v>17700139.049999997</v>
      </c>
      <c r="D34" s="5">
        <f t="shared" ref="D34:E34" si="14">D35</f>
        <v>15307554.4</v>
      </c>
      <c r="E34" s="5">
        <f t="shared" si="14"/>
        <v>13987025.73</v>
      </c>
    </row>
    <row r="35" spans="1:15" ht="46.8" x14ac:dyDescent="0.3">
      <c r="A35" s="3" t="s">
        <v>58</v>
      </c>
      <c r="B35" s="4" t="s">
        <v>59</v>
      </c>
      <c r="C35" s="5">
        <f>C36+C38+C39+C43+C37+C42</f>
        <v>17700139.049999997</v>
      </c>
      <c r="D35" s="5">
        <f t="shared" ref="D35:E35" si="15">D36+D38+D39+D43+D37+D42</f>
        <v>15307554.4</v>
      </c>
      <c r="E35" s="5">
        <f t="shared" si="15"/>
        <v>13987025.73</v>
      </c>
      <c r="K35" s="13"/>
      <c r="L35" s="13"/>
      <c r="M35" s="13"/>
      <c r="N35" s="13"/>
      <c r="O35" s="13"/>
    </row>
    <row r="36" spans="1:15" ht="50.4" customHeight="1" x14ac:dyDescent="0.3">
      <c r="A36" s="6" t="s">
        <v>60</v>
      </c>
      <c r="B36" s="7" t="s">
        <v>61</v>
      </c>
      <c r="C36" s="8">
        <v>6907600</v>
      </c>
      <c r="D36" s="8">
        <v>5101100</v>
      </c>
      <c r="E36" s="8">
        <v>3764600</v>
      </c>
      <c r="K36" s="13"/>
      <c r="L36" s="14"/>
      <c r="M36" s="14"/>
      <c r="N36" s="14"/>
      <c r="O36" s="13"/>
    </row>
    <row r="37" spans="1:15" ht="64.2" customHeight="1" x14ac:dyDescent="0.3">
      <c r="A37" s="15" t="s">
        <v>74</v>
      </c>
      <c r="B37" s="16" t="s">
        <v>75</v>
      </c>
      <c r="C37" s="8">
        <v>5903830.7599999998</v>
      </c>
      <c r="D37" s="8">
        <v>4972744.09</v>
      </c>
      <c r="E37" s="8">
        <v>4972744.09</v>
      </c>
      <c r="K37" s="13"/>
      <c r="L37" s="13"/>
      <c r="M37" s="13"/>
      <c r="N37" s="13"/>
      <c r="O37" s="13"/>
    </row>
    <row r="38" spans="1:15" ht="95.4" customHeight="1" x14ac:dyDescent="0.3">
      <c r="A38" s="6" t="s">
        <v>62</v>
      </c>
      <c r="B38" s="7" t="s">
        <v>63</v>
      </c>
      <c r="C38" s="8">
        <v>4277134.45</v>
      </c>
      <c r="D38" s="8">
        <v>4772831.84</v>
      </c>
      <c r="E38" s="8">
        <v>4772831.84</v>
      </c>
      <c r="K38" s="13"/>
      <c r="L38" s="14"/>
      <c r="M38" s="13"/>
      <c r="N38" s="13"/>
      <c r="O38" s="13"/>
    </row>
    <row r="39" spans="1:15" ht="31.2" x14ac:dyDescent="0.3">
      <c r="A39" s="6" t="s">
        <v>64</v>
      </c>
      <c r="B39" s="7" t="s">
        <v>65</v>
      </c>
      <c r="C39" s="8">
        <v>11449.84</v>
      </c>
      <c r="D39" s="8">
        <v>11378.47</v>
      </c>
      <c r="E39" s="8">
        <v>11739.8</v>
      </c>
    </row>
    <row r="40" spans="1:15" ht="78" x14ac:dyDescent="0.3">
      <c r="A40" s="6" t="s">
        <v>66</v>
      </c>
      <c r="B40" s="7" t="s">
        <v>67</v>
      </c>
      <c r="C40" s="8">
        <v>0</v>
      </c>
      <c r="D40" s="8">
        <v>0</v>
      </c>
      <c r="E40" s="8">
        <v>0</v>
      </c>
    </row>
    <row r="41" spans="1:15" ht="46.8" x14ac:dyDescent="0.3">
      <c r="A41" s="6" t="s">
        <v>79</v>
      </c>
      <c r="B41" s="7" t="s">
        <v>80</v>
      </c>
      <c r="C41" s="8">
        <v>6526887.21</v>
      </c>
      <c r="D41" s="8">
        <v>0</v>
      </c>
      <c r="E41" s="8">
        <v>0</v>
      </c>
    </row>
    <row r="42" spans="1:15" ht="31.2" x14ac:dyDescent="0.3">
      <c r="A42" s="6" t="s">
        <v>68</v>
      </c>
      <c r="B42" s="7" t="s">
        <v>69</v>
      </c>
      <c r="C42" s="8">
        <v>187904</v>
      </c>
      <c r="D42" s="8">
        <v>0</v>
      </c>
      <c r="E42" s="8">
        <v>0</v>
      </c>
    </row>
    <row r="43" spans="1:15" ht="65.400000000000006" customHeight="1" x14ac:dyDescent="0.3">
      <c r="A43" s="6" t="s">
        <v>70</v>
      </c>
      <c r="B43" s="7" t="s">
        <v>71</v>
      </c>
      <c r="C43" s="8">
        <v>412220</v>
      </c>
      <c r="D43" s="8">
        <v>449500</v>
      </c>
      <c r="E43" s="8">
        <v>465110</v>
      </c>
    </row>
    <row r="44" spans="1:15" ht="15.6" x14ac:dyDescent="0.3">
      <c r="A44" s="3"/>
      <c r="B44" s="4" t="s">
        <v>72</v>
      </c>
      <c r="C44" s="5">
        <f>C8+C34+C41</f>
        <v>47099999.999999993</v>
      </c>
      <c r="D44" s="5">
        <f>D8+D34</f>
        <v>38100000</v>
      </c>
      <c r="E44" s="5">
        <f>E8+E34</f>
        <v>37200000</v>
      </c>
    </row>
    <row r="45" spans="1:15" ht="15.6" x14ac:dyDescent="0.3">
      <c r="A45" s="17"/>
      <c r="B45" s="17"/>
      <c r="C45" s="17"/>
      <c r="D45" s="17"/>
      <c r="E45" s="17"/>
    </row>
  </sheetData>
  <mergeCells count="6">
    <mergeCell ref="A45:E45"/>
    <mergeCell ref="A3:E4"/>
    <mergeCell ref="D1:E1"/>
    <mergeCell ref="A5:A6"/>
    <mergeCell ref="B5:B6"/>
    <mergeCell ref="C5:E5"/>
  </mergeCells>
  <pageMargins left="0.7" right="0.7" top="0.75" bottom="0.75" header="0.3" footer="0.3"/>
  <pageSetup paperSize="9" scale="72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</dc:creator>
  <cp:lastModifiedBy>Пользователь</cp:lastModifiedBy>
  <cp:lastPrinted>2024-11-05T06:46:22Z</cp:lastPrinted>
  <dcterms:created xsi:type="dcterms:W3CDTF">2024-11-05T05:57:06Z</dcterms:created>
  <dcterms:modified xsi:type="dcterms:W3CDTF">2024-12-26T18:45:34Z</dcterms:modified>
</cp:coreProperties>
</file>